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048" windowHeight="4956" activeTab="0"/>
  </bookViews>
  <sheets>
    <sheet name="4кв 2013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<sst xmlns="http://schemas.openxmlformats.org/spreadsheetml/2006/main" count="70" uniqueCount="59">
  <si>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№№
п/п</t>
  </si>
  <si>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</si>
  <si>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</si>
  <si>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</si>
  <si>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</si>
  <si>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</si>
  <si>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</si>
  <si>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</si>
  <si>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Источники финансирования,   руб</t>
  </si>
  <si>
    <t>Код бюджетной классификации</t>
  </si>
  <si>
    <t xml:space="preserve">ВСЕГО </t>
  </si>
  <si>
    <t>Объём 
финанси-
рования
руб.</t>
  </si>
  <si>
    <t>Исполнение  руб.</t>
  </si>
  <si>
    <t>1.5.</t>
  </si>
  <si>
    <t>1.6.</t>
  </si>
  <si>
    <t>1.7.</t>
  </si>
  <si>
    <t>1.8.</t>
  </si>
  <si>
    <t>1.9.</t>
  </si>
  <si>
    <t>Целевые субсидии</t>
  </si>
  <si>
    <t>Собственные налоговые и неналоговые доходы</t>
  </si>
  <si>
    <t xml:space="preserve"> Долгосрочная целевая программа "Жилище ЗАТО г.Радужный на 2011-2015 годы.", подпрограмма "Социальное жилье ЗАТО г.Радужный на 2011-2015г.г."</t>
  </si>
  <si>
    <t xml:space="preserve">Строительство  полигона твердых бытовых отходов, в том числе проектные работы </t>
  </si>
  <si>
    <t>Наименование     мероприятий</t>
  </si>
  <si>
    <t>1.10</t>
  </si>
  <si>
    <t xml:space="preserve"> Строительство многоквартирного жилого дома  в 3 квартале г. Радужный                                </t>
  </si>
  <si>
    <t xml:space="preserve">Иные межбюджетные трансферты </t>
  </si>
  <si>
    <t>Муниципальная   целевая программа  "Отходы ЗАТО г. Радужный на 2013-2015годы"</t>
  </si>
  <si>
    <t>Проектные работы  по реконструкции МБДОУ  ЦРР детский сад №5</t>
  </si>
  <si>
    <t xml:space="preserve">Муниципальная целевая программа "Развитие образования ЗАТО г.Радужный Владимирской области на 2013-2015 годы",                                      подпрограмма "Развитие общего, дошкольного и дополнительного образования" </t>
  </si>
  <si>
    <t>733-0701-7956912-411</t>
  </si>
  <si>
    <t>Лабораторно-инструментальные исследования по определению загрязнения почв на территории проектируемого квартала  7/3</t>
  </si>
  <si>
    <t xml:space="preserve">Долгосрочная целевая программа  "Жилище ЗАТО г.Радужный на 2011-2015 годы", подпрограмма «Развитие малоэтажного          
строительства на территории  ЗАТО г. Радужный на 2011 - 2015 годы»
</t>
  </si>
  <si>
    <t>733-0502-7950140-411</t>
  </si>
  <si>
    <t>Строительство 5 дополнительных эксплуатационных скважин в районе действующего водозабора в г.Радужный</t>
  </si>
  <si>
    <t>Муниципальная целевая  программа «Обеспечение населения ЗАТО г.Радужный Владимирской области питьевой водой на  2013-2015г.г.»</t>
  </si>
  <si>
    <t>733-0502-7954401-411</t>
  </si>
  <si>
    <t>Обеспечение территории ЗАТО г.Радужный  документами территориального планирования</t>
  </si>
  <si>
    <t xml:space="preserve">Долгосрочная целевая программа  "Жилище ЗАТО г.Радужный на 2011-2015 годы" подпрограмма «Обеспечение территории ЗАТО г.Радужный Владимирской области документами территориального планирования, градостроительного зонирования и документацией  по планировке территории на 2011-2015 годы». </t>
  </si>
  <si>
    <t>733-0501-7950131-411  733-0501-5224402-411</t>
  </si>
  <si>
    <t>733-0503-7954601-411  733-0503-5200302-411</t>
  </si>
  <si>
    <t xml:space="preserve">Экспертиза проекта электроснабжения квартала 7/1 </t>
  </si>
  <si>
    <t>Долгосрочная целевая программа  "Жилище ЗАТО г.Радужный на 2011-2015 годы", подпрограмма "Развитие малоэтажного строительства на территории  ЗАТО г.Радужный на 2011-2015  годы"</t>
  </si>
  <si>
    <t>Проектные работы  на газоснабжение в квартале 7/1</t>
  </si>
  <si>
    <t>Строительство домика для сторожей  в ДОЛ "Лесной городок" МБОУ ДОД ЦВР "Лад"</t>
  </si>
  <si>
    <t>Муниципальная целевая программа "Совершенствование организации отдыха и оздоровления детей и подростков в ЗАТО г.Радужный на 2012-2014 годы"</t>
  </si>
  <si>
    <t>733-0702-7956109-411</t>
  </si>
  <si>
    <t>Строительство наружных сетей электроснабжения в квартале 7/1  ЗАТО г. Радужный, Владимирской области</t>
  </si>
  <si>
    <t>Устройство (покрытие) дороги к  5 дополнительным эксплуатационным скважинам в районе действующего водозабора в г.Радужный</t>
  </si>
  <si>
    <t>Наименование  муниципальной целевой программы, в мероприятиях которой утверждено мероприятия</t>
  </si>
  <si>
    <t>733-0502-7954402-411</t>
  </si>
  <si>
    <t xml:space="preserve">ИСПОЛНЕНИЕ адресной инвестиционной программы развития ЗАТО г.Радужный за  2013 год </t>
  </si>
  <si>
    <t>1.11</t>
  </si>
  <si>
    <t>Разработка проекта планировки территории квартала 7/1 ЗАТО г.Радужный Владимирской области</t>
  </si>
  <si>
    <t>1.12.</t>
  </si>
  <si>
    <t>733-0502-7950140-411   733-0502-5224802-411</t>
  </si>
  <si>
    <t>733-0412-7950150-411  733-0412-5223102-411</t>
  </si>
  <si>
    <t>к решению СНД ЗАТО г.Радужный</t>
  </si>
  <si>
    <t>Приложение № 5</t>
  </si>
  <si>
    <t>от 19.05. 2014г  № 7/26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</si>
</sst>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#,##0.00000"/>
    <numFmt numFmtId="169" formatCode="0.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  <numFmt numFmtId="177" formatCode="#,##0.000000"/>
    <numFmt numFmtId="178" formatCode="#,##0.0000000"/>
    <numFmt numFmtId="179" formatCode="#,##0.0"/>
    <numFmt numFmtId="180" formatCode="#,##0.00000000"/>
    <numFmt numFmtId="181" formatCode="#,##0.00&quot;р.&quot;"/>
  </numFmts>
  <fonts count="33">
    <font>
      <sz val="10"/>
      <name val="Arial Cyr"/>
      <family val="0"/>
    </font>
    <font>
      <b/>
      <sz val="16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9" fontId="0" fillId="24" borderId="14" xfId="0" applyNumberForma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vertical="top" wrapText="1"/>
    </xf>
    <xf numFmtId="49" fontId="0" fillId="0" borderId="14" xfId="0" applyNumberFormat="1" applyBorder="1" applyAlignment="1">
      <alignment horizontal="center" vertical="center"/>
    </xf>
    <xf numFmtId="0" fontId="8" fillId="24" borderId="15" xfId="0" applyFont="1" applyFill="1" applyBorder="1" applyAlignment="1">
      <alignment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179" fontId="5" fillId="24" borderId="14" xfId="0" applyNumberFormat="1" applyFont="1" applyFill="1" applyBorder="1" applyAlignment="1">
      <alignment horizontal="center" vertical="center"/>
    </xf>
    <xf numFmtId="4" fontId="5" fillId="24" borderId="14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vertical="center"/>
    </xf>
    <xf numFmtId="168" fontId="7" fillId="24" borderId="14" xfId="0" applyNumberFormat="1" applyFont="1" applyFill="1" applyBorder="1" applyAlignment="1">
      <alignment horizontal="center" vertical="center"/>
    </xf>
    <xf numFmtId="4" fontId="7" fillId="24" borderId="14" xfId="0" applyNumberFormat="1" applyFont="1" applyFill="1" applyBorder="1" applyAlignment="1">
      <alignment horizontal="center" vertical="center"/>
    </xf>
    <xf numFmtId="4" fontId="13" fillId="24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vertical="center"/>
    </xf>
    <xf numFmtId="4" fontId="13" fillId="0" borderId="18" xfId="0" applyNumberFormat="1" applyFont="1" applyBorder="1" applyAlignment="1">
      <alignment horizontal="center" vertical="center"/>
    </xf>
    <xf numFmtId="4" fontId="2" fillId="24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7" fontId="9" fillId="0" borderId="20" xfId="0" applyNumberFormat="1" applyFont="1" applyBorder="1" applyAlignment="1">
      <alignment horizontal="center" vertical="center" wrapText="1"/>
    </xf>
    <xf numFmtId="167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10" fillId="24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vertical="center"/>
    </xf>
    <xf numFmtId="4" fontId="15" fillId="0" borderId="14" xfId="0" applyNumberFormat="1" applyFont="1" applyFill="1" applyBorder="1" applyAlignment="1">
      <alignment horizontal="center" vertical="center"/>
    </xf>
    <xf numFmtId="4" fontId="7" fillId="24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24" borderId="14" xfId="0" applyNumberFormat="1" applyFont="1" applyFill="1" applyBorder="1" applyAlignment="1">
      <alignment vertical="top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4" fontId="5" fillId="24" borderId="2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0" fillId="24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4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F1">
      <selection activeCell="J4" sqref="J4:M4"/>
    </sheetView>
  </sheetViews>
  <sheetFormatPr defaultColWidth="9.00390625" defaultRowHeight="12.75"/>
  <cols>
    <col min="2" max="2" width="18.375" style="0" customWidth="1"/>
    <col min="3" max="3" width="20.125" style="0" customWidth="1"/>
    <col min="4" max="4" width="11.625" style="0" customWidth="1"/>
    <col min="5" max="5" width="13.50390625" style="0" customWidth="1"/>
    <col min="6" max="6" width="12.50390625" style="0" customWidth="1"/>
    <col min="7" max="7" width="12.875" style="0" customWidth="1"/>
    <col min="8" max="8" width="13.625" style="0" customWidth="1"/>
    <col min="10" max="11" width="13.50390625" style="0" customWidth="1"/>
    <col min="12" max="12" width="12.625" style="0" customWidth="1"/>
    <col min="13" max="13" width="13.50390625" style="0" customWidth="1"/>
  </cols>
  <sheetData>
    <row r="1" spans="10:13" ht="12.75">
      <c r="J1" s="64" t="s">
        <v>57</v>
      </c>
      <c r="K1" s="64"/>
      <c r="L1" s="64"/>
      <c r="M1" s="64"/>
    </row>
    <row r="2" spans="10:13" ht="12.75" customHeight="1">
      <c r="J2" s="64" t="s">
        <v>56</v>
      </c>
      <c r="K2" s="64"/>
      <c r="L2" s="64"/>
      <c r="M2" s="64"/>
    </row>
    <row r="3" spans="10:13" ht="13.5" customHeight="1">
      <c r="J3" s="64" t="s">
        <v>58</v>
      </c>
      <c r="K3" s="64"/>
      <c r="L3" s="64"/>
      <c r="M3" s="64"/>
    </row>
    <row r="4" spans="10:13" ht="13.5" customHeight="1">
      <c r="J4" s="64"/>
      <c r="K4" s="64"/>
      <c r="L4" s="64"/>
      <c r="M4" s="64"/>
    </row>
    <row r="5" spans="10:13" ht="13.5" customHeight="1">
      <c r="J5" s="64"/>
      <c r="K5" s="64"/>
      <c r="L5" s="64"/>
      <c r="M5" s="64"/>
    </row>
    <row r="6" spans="10:13" ht="12.75" customHeight="1">
      <c r="J6" s="64"/>
      <c r="K6" s="64"/>
      <c r="L6" s="64"/>
      <c r="M6" s="64"/>
    </row>
    <row r="7" spans="1:13" ht="12.75">
      <c r="A7" s="65" t="s">
        <v>50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13.5" thickBo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12.75">
      <c r="A10" s="67" t="s">
        <v>0</v>
      </c>
      <c r="B10" s="69" t="s">
        <v>22</v>
      </c>
      <c r="C10" s="71" t="s">
        <v>48</v>
      </c>
      <c r="D10" s="73" t="s">
        <v>9</v>
      </c>
      <c r="E10" s="75" t="s">
        <v>11</v>
      </c>
      <c r="F10" s="77" t="s">
        <v>8</v>
      </c>
      <c r="G10" s="78"/>
      <c r="H10" s="78"/>
      <c r="I10" s="79"/>
      <c r="J10" s="80" t="s">
        <v>12</v>
      </c>
      <c r="K10" s="82" t="s">
        <v>8</v>
      </c>
      <c r="L10" s="80"/>
      <c r="M10" s="80"/>
    </row>
    <row r="11" spans="1:13" ht="53.25" thickBot="1">
      <c r="A11" s="68"/>
      <c r="B11" s="70"/>
      <c r="C11" s="72"/>
      <c r="D11" s="74"/>
      <c r="E11" s="76"/>
      <c r="F11" s="34" t="s">
        <v>25</v>
      </c>
      <c r="G11" s="34" t="s">
        <v>18</v>
      </c>
      <c r="H11" s="35" t="s">
        <v>19</v>
      </c>
      <c r="I11" s="36" t="s">
        <v>7</v>
      </c>
      <c r="J11" s="81"/>
      <c r="K11" s="34" t="s">
        <v>25</v>
      </c>
      <c r="L11" s="34" t="s">
        <v>18</v>
      </c>
      <c r="M11" s="35" t="s">
        <v>19</v>
      </c>
    </row>
    <row r="12" spans="1:13" ht="23.25" customHeight="1" thickBot="1">
      <c r="A12" s="5">
        <v>1</v>
      </c>
      <c r="B12" s="4">
        <v>2</v>
      </c>
      <c r="C12" s="4">
        <v>3</v>
      </c>
      <c r="D12" s="33">
        <v>4</v>
      </c>
      <c r="E12" s="3">
        <v>5</v>
      </c>
      <c r="F12" s="11">
        <v>6</v>
      </c>
      <c r="G12" s="11">
        <v>7</v>
      </c>
      <c r="H12" s="11">
        <v>8</v>
      </c>
      <c r="I12" s="11">
        <v>9</v>
      </c>
      <c r="J12" s="9">
        <v>10</v>
      </c>
      <c r="K12" s="9">
        <v>11</v>
      </c>
      <c r="L12" s="2">
        <v>12</v>
      </c>
      <c r="M12" s="50">
        <v>13</v>
      </c>
    </row>
    <row r="13" spans="1:13" ht="35.25" customHeight="1">
      <c r="A13" s="61" t="s">
        <v>1</v>
      </c>
      <c r="B13" s="62"/>
      <c r="C13" s="63"/>
      <c r="D13" s="21"/>
      <c r="E13" s="6"/>
      <c r="F13" s="6"/>
      <c r="G13" s="6"/>
      <c r="H13" s="6"/>
      <c r="I13" s="6"/>
      <c r="J13" s="7"/>
      <c r="K13" s="7"/>
      <c r="L13" s="6"/>
      <c r="M13" s="1"/>
    </row>
    <row r="14" spans="1:13" ht="106.5" customHeight="1">
      <c r="A14" s="16" t="s">
        <v>2</v>
      </c>
      <c r="B14" s="15" t="s">
        <v>24</v>
      </c>
      <c r="C14" s="14" t="s">
        <v>20</v>
      </c>
      <c r="D14" s="18" t="s">
        <v>38</v>
      </c>
      <c r="E14" s="25">
        <f>F14+G14+H14+I14</f>
        <v>31570109.689999998</v>
      </c>
      <c r="F14" s="38"/>
      <c r="G14" s="30">
        <v>16528000</v>
      </c>
      <c r="H14" s="23">
        <v>15042109.69</v>
      </c>
      <c r="I14" s="8"/>
      <c r="J14" s="8">
        <f aca="true" t="shared" si="0" ref="J14:J21">K14+L14+M14</f>
        <v>31521075.58</v>
      </c>
      <c r="K14" s="12"/>
      <c r="L14" s="6">
        <v>16528000</v>
      </c>
      <c r="M14" s="6">
        <v>14993075.58</v>
      </c>
    </row>
    <row r="15" spans="1:13" ht="76.5" customHeight="1">
      <c r="A15" s="13" t="s">
        <v>3</v>
      </c>
      <c r="B15" s="42" t="s">
        <v>21</v>
      </c>
      <c r="C15" s="14" t="s">
        <v>26</v>
      </c>
      <c r="D15" s="22" t="s">
        <v>39</v>
      </c>
      <c r="E15" s="24">
        <f>F15+G15+H15+I15</f>
        <v>90075304.66</v>
      </c>
      <c r="F15" s="40">
        <v>24421304.66</v>
      </c>
      <c r="G15" s="26"/>
      <c r="H15" s="37">
        <v>65654000</v>
      </c>
      <c r="I15" s="8"/>
      <c r="J15" s="8">
        <f t="shared" si="0"/>
        <v>49432028.4</v>
      </c>
      <c r="K15" s="8">
        <v>24421304.66</v>
      </c>
      <c r="L15" s="8"/>
      <c r="M15" s="23">
        <v>25010723.74</v>
      </c>
    </row>
    <row r="16" spans="1:13" ht="151.5" customHeight="1">
      <c r="A16" s="41" t="s">
        <v>4</v>
      </c>
      <c r="B16" s="51" t="s">
        <v>27</v>
      </c>
      <c r="C16" s="14" t="s">
        <v>28</v>
      </c>
      <c r="D16" s="22" t="s">
        <v>29</v>
      </c>
      <c r="E16" s="25">
        <f>F16+H16+I16</f>
        <v>89000</v>
      </c>
      <c r="F16" s="27"/>
      <c r="G16" s="28"/>
      <c r="H16" s="32">
        <v>89000</v>
      </c>
      <c r="I16" s="8"/>
      <c r="J16" s="8">
        <f t="shared" si="0"/>
        <v>0</v>
      </c>
      <c r="K16" s="12"/>
      <c r="L16" s="12"/>
      <c r="M16" s="12">
        <v>0</v>
      </c>
    </row>
    <row r="17" spans="1:13" ht="131.25" customHeight="1">
      <c r="A17" s="41" t="s">
        <v>5</v>
      </c>
      <c r="B17" s="51" t="s">
        <v>30</v>
      </c>
      <c r="C17" s="49" t="s">
        <v>31</v>
      </c>
      <c r="D17" s="22" t="s">
        <v>32</v>
      </c>
      <c r="E17" s="25">
        <f>H17</f>
        <v>229798.84</v>
      </c>
      <c r="F17" s="27"/>
      <c r="G17" s="28"/>
      <c r="H17" s="32">
        <v>229798.84</v>
      </c>
      <c r="I17" s="8"/>
      <c r="J17" s="8">
        <f t="shared" si="0"/>
        <v>42267.6</v>
      </c>
      <c r="K17" s="12"/>
      <c r="L17" s="12"/>
      <c r="M17" s="12">
        <v>42267.6</v>
      </c>
    </row>
    <row r="18" spans="1:13" ht="126.75" customHeight="1">
      <c r="A18" s="16" t="s">
        <v>13</v>
      </c>
      <c r="B18" s="52" t="s">
        <v>33</v>
      </c>
      <c r="C18" s="53" t="s">
        <v>34</v>
      </c>
      <c r="D18" s="22" t="s">
        <v>35</v>
      </c>
      <c r="E18" s="25">
        <f>H18</f>
        <v>2616360</v>
      </c>
      <c r="F18" s="27"/>
      <c r="G18" s="28"/>
      <c r="H18" s="32">
        <v>2616360</v>
      </c>
      <c r="I18" s="8"/>
      <c r="J18" s="8">
        <f t="shared" si="0"/>
        <v>2616360</v>
      </c>
      <c r="K18" s="12"/>
      <c r="L18" s="12"/>
      <c r="M18" s="12">
        <v>2616360</v>
      </c>
    </row>
    <row r="19" spans="1:13" ht="221.25" customHeight="1">
      <c r="A19" s="16" t="s">
        <v>14</v>
      </c>
      <c r="B19" s="54" t="s">
        <v>36</v>
      </c>
      <c r="C19" s="55" t="s">
        <v>37</v>
      </c>
      <c r="D19" s="22" t="s">
        <v>55</v>
      </c>
      <c r="E19" s="25">
        <f>G19+H19</f>
        <v>240000</v>
      </c>
      <c r="F19" s="27"/>
      <c r="G19" s="28">
        <v>129600</v>
      </c>
      <c r="H19" s="32">
        <v>110400</v>
      </c>
      <c r="I19" s="8"/>
      <c r="J19" s="8">
        <f t="shared" si="0"/>
        <v>240000</v>
      </c>
      <c r="K19" s="12"/>
      <c r="L19" s="12">
        <v>129600</v>
      </c>
      <c r="M19" s="23">
        <v>110400</v>
      </c>
    </row>
    <row r="20" spans="1:13" ht="142.5" customHeight="1">
      <c r="A20" s="48" t="s">
        <v>15</v>
      </c>
      <c r="B20" s="56" t="s">
        <v>40</v>
      </c>
      <c r="C20" s="49" t="s">
        <v>41</v>
      </c>
      <c r="D20" s="22" t="s">
        <v>32</v>
      </c>
      <c r="E20" s="39">
        <f aca="true" t="shared" si="1" ref="E20:E26">F20+G20+H20</f>
        <v>200201.16</v>
      </c>
      <c r="F20" s="27"/>
      <c r="G20" s="28"/>
      <c r="H20" s="32">
        <v>200201.16</v>
      </c>
      <c r="I20" s="8"/>
      <c r="J20" s="8">
        <f t="shared" si="0"/>
        <v>200201.16</v>
      </c>
      <c r="K20" s="12"/>
      <c r="L20" s="32"/>
      <c r="M20" s="23">
        <v>200201.16</v>
      </c>
    </row>
    <row r="21" spans="1:13" ht="145.5" customHeight="1">
      <c r="A21" s="48" t="s">
        <v>16</v>
      </c>
      <c r="B21" s="56" t="s">
        <v>42</v>
      </c>
      <c r="C21" s="49" t="s">
        <v>41</v>
      </c>
      <c r="D21" s="22" t="s">
        <v>32</v>
      </c>
      <c r="E21" s="39">
        <f t="shared" si="1"/>
        <v>492847.38</v>
      </c>
      <c r="F21" s="27"/>
      <c r="G21" s="28"/>
      <c r="H21" s="32">
        <v>492847.38</v>
      </c>
      <c r="I21" s="8"/>
      <c r="J21" s="8">
        <f t="shared" si="0"/>
        <v>344993.17</v>
      </c>
      <c r="K21" s="12"/>
      <c r="L21" s="32"/>
      <c r="M21" s="23">
        <v>344993.17</v>
      </c>
    </row>
    <row r="22" spans="1:13" ht="108.75" customHeight="1">
      <c r="A22" s="48" t="s">
        <v>17</v>
      </c>
      <c r="B22" s="57" t="s">
        <v>43</v>
      </c>
      <c r="C22" s="51" t="s">
        <v>44</v>
      </c>
      <c r="D22" s="57" t="s">
        <v>45</v>
      </c>
      <c r="E22" s="39">
        <f t="shared" si="1"/>
        <v>77500</v>
      </c>
      <c r="F22" s="27"/>
      <c r="G22" s="28"/>
      <c r="H22" s="32">
        <v>77500</v>
      </c>
      <c r="I22" s="8"/>
      <c r="J22" s="8">
        <f>K22+L22+M22</f>
        <v>77500</v>
      </c>
      <c r="K22" s="12"/>
      <c r="L22" s="32"/>
      <c r="M22" s="23">
        <v>77500</v>
      </c>
    </row>
    <row r="23" spans="1:13" ht="147.75" customHeight="1">
      <c r="A23" s="48" t="s">
        <v>23</v>
      </c>
      <c r="B23" s="58" t="s">
        <v>46</v>
      </c>
      <c r="C23" s="49" t="s">
        <v>31</v>
      </c>
      <c r="D23" s="22" t="s">
        <v>54</v>
      </c>
      <c r="E23" s="39">
        <f t="shared" si="1"/>
        <v>10165940</v>
      </c>
      <c r="F23" s="27"/>
      <c r="G23" s="28">
        <v>5577400</v>
      </c>
      <c r="H23" s="32">
        <v>4588540</v>
      </c>
      <c r="I23" s="8"/>
      <c r="J23" s="8">
        <f>L23+M23</f>
        <v>9952940</v>
      </c>
      <c r="K23" s="12"/>
      <c r="L23" s="32">
        <v>5364400</v>
      </c>
      <c r="M23" s="23">
        <v>4588540</v>
      </c>
    </row>
    <row r="24" spans="1:13" ht="147.75" customHeight="1">
      <c r="A24" s="48" t="s">
        <v>51</v>
      </c>
      <c r="B24" s="60" t="s">
        <v>52</v>
      </c>
      <c r="C24" s="49" t="s">
        <v>31</v>
      </c>
      <c r="D24" s="22" t="s">
        <v>32</v>
      </c>
      <c r="E24" s="59">
        <f t="shared" si="1"/>
        <v>225000</v>
      </c>
      <c r="F24" s="27"/>
      <c r="G24" s="28"/>
      <c r="H24" s="32">
        <v>225000</v>
      </c>
      <c r="I24" s="8"/>
      <c r="J24" s="8">
        <f>L24+M24</f>
        <v>225000</v>
      </c>
      <c r="K24" s="12"/>
      <c r="L24" s="32"/>
      <c r="M24" s="23">
        <v>225000</v>
      </c>
    </row>
    <row r="25" spans="1:13" ht="110.25" customHeight="1">
      <c r="A25" s="16" t="s">
        <v>53</v>
      </c>
      <c r="B25" s="52" t="s">
        <v>47</v>
      </c>
      <c r="C25" s="55" t="s">
        <v>34</v>
      </c>
      <c r="D25" s="22" t="s">
        <v>49</v>
      </c>
      <c r="E25" s="59">
        <f t="shared" si="1"/>
        <v>1433350</v>
      </c>
      <c r="F25" s="27"/>
      <c r="G25" s="28"/>
      <c r="H25" s="32">
        <v>1433350</v>
      </c>
      <c r="I25" s="8"/>
      <c r="J25" s="8">
        <f>M25</f>
        <v>1433350</v>
      </c>
      <c r="K25" s="12"/>
      <c r="L25" s="32"/>
      <c r="M25" s="23">
        <v>1433350</v>
      </c>
    </row>
    <row r="26" spans="1:13" ht="47.25" thickBot="1">
      <c r="A26" s="47"/>
      <c r="B26" s="17" t="s">
        <v>6</v>
      </c>
      <c r="C26" s="43"/>
      <c r="D26" s="44"/>
      <c r="E26" s="45">
        <f t="shared" si="1"/>
        <v>137415411.73</v>
      </c>
      <c r="F26" s="29">
        <f>SUM(F14:F15)</f>
        <v>24421304.66</v>
      </c>
      <c r="G26" s="29">
        <f>G19+G14+G15+G23</f>
        <v>22235000</v>
      </c>
      <c r="H26" s="29">
        <f>SUM(H14:H25)</f>
        <v>90759107.07</v>
      </c>
      <c r="I26" s="29">
        <f>SUM(I14:I16)</f>
        <v>0</v>
      </c>
      <c r="J26" s="8">
        <f>SUM(J14:J25)</f>
        <v>96085715.90999998</v>
      </c>
      <c r="K26" s="8">
        <f>SUM(K14:K19)</f>
        <v>24421304.66</v>
      </c>
      <c r="L26" s="8">
        <f>SUM(L14:L19)</f>
        <v>16657600</v>
      </c>
      <c r="M26" s="8">
        <f>SUM(M14:M25)</f>
        <v>49642411.25</v>
      </c>
    </row>
    <row r="27" spans="1:13" ht="15">
      <c r="A27" s="46"/>
      <c r="B27" s="19" t="s">
        <v>10</v>
      </c>
      <c r="C27" s="20"/>
      <c r="D27" s="20"/>
      <c r="E27" s="10">
        <f>SUM(E14:E25)</f>
        <v>137415411.73</v>
      </c>
      <c r="F27" s="31">
        <f>SUM(F14:F19)</f>
        <v>24421304.66</v>
      </c>
      <c r="G27" s="31">
        <v>22235000</v>
      </c>
      <c r="H27" s="31">
        <f>SUM(H14:H25)</f>
        <v>90759107.07</v>
      </c>
      <c r="I27" s="31">
        <f>SUM(I14:I19)</f>
        <v>0</v>
      </c>
      <c r="J27" s="31">
        <f>SUM(J14:J25)</f>
        <v>96085715.90999998</v>
      </c>
      <c r="K27" s="31">
        <f>SUM(K14:K25)</f>
        <v>24421304.66</v>
      </c>
      <c r="L27" s="31">
        <f>SUM(L14:L25)</f>
        <v>22022000</v>
      </c>
      <c r="M27" s="31">
        <f>SUM(M14:M25)</f>
        <v>49642411.25</v>
      </c>
    </row>
  </sheetData>
  <sheetProtection/>
  <mergeCells count="16">
    <mergeCell ref="J1:M1"/>
    <mergeCell ref="K10:M10"/>
    <mergeCell ref="J2:M2"/>
    <mergeCell ref="J3:M3"/>
    <mergeCell ref="J4:M4"/>
    <mergeCell ref="J6:M6"/>
    <mergeCell ref="A13:C13"/>
    <mergeCell ref="J5:M5"/>
    <mergeCell ref="A7:M9"/>
    <mergeCell ref="A10:A11"/>
    <mergeCell ref="B10:B11"/>
    <mergeCell ref="C10:C11"/>
    <mergeCell ref="D10:D11"/>
    <mergeCell ref="E10:E11"/>
    <mergeCell ref="F10:I10"/>
    <mergeCell ref="J10:J11"/>
  </mergeCells>
  <printOptions/>
  <pageMargins left="0.2" right="0.16" top="0.43" bottom="0.31" header="0.26" footer="0.21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2014-05-21T06:00:14Z</cp:lastPrinted>
  <dcterms:created xsi:type="dcterms:W3CDTF">2003-09-04T04:22:27Z</dcterms:created>
  <dcterms:modified xsi:type="dcterms:W3CDTF">2014-05-21T06:00:17Z</dcterms:modified>
  <cp:category/>
  <cp:version/>
  <cp:contentType/>
  <cp:contentStatus/>
</cp:coreProperties>
</file>